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8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F7" i="1" l="1"/>
  <c r="F8" i="1" l="1"/>
  <c r="F18" i="1" l="1"/>
  <c r="F17" i="1"/>
  <c r="F15" i="1"/>
  <c r="F14" i="1"/>
  <c r="F6" i="1"/>
  <c r="F5" i="1"/>
  <c r="F4" i="1"/>
</calcChain>
</file>

<file path=xl/sharedStrings.xml><?xml version="1.0" encoding="utf-8"?>
<sst xmlns="http://schemas.openxmlformats.org/spreadsheetml/2006/main" count="116" uniqueCount="102">
  <si>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</si>
  <si>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</si>
  <si>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</si>
  <si>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</si>
  <si>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</si>
  <si>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</si>
  <si>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</si>
  <si>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</si>
  <si>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</si>
  <si>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</si>
  <si>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</si>
  <si>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</si>
  <si>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</si>
  <si>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</si>
  <si>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</si>
  <si>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</si>
  <si>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</si>
  <si>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</si>
  <si>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</si>
  <si>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</si>
  <si>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</si>
  <si>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</si>
  <si>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</si>
  <si>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МКОУ Вязовская ООШ - дети от 7 лет до 11 лет</t>
  </si>
  <si>
    <t>Суп-пюре из картофеля</t>
  </si>
  <si>
    <t>Кофейный напиток с молоком</t>
  </si>
  <si>
    <t>Суп картофельный с макаронными изделиями</t>
  </si>
  <si>
    <t>Каша гречневая рассыпчатая</t>
  </si>
  <si>
    <t>гренки</t>
  </si>
  <si>
    <t>40/2</t>
  </si>
  <si>
    <t>50\20</t>
  </si>
  <si>
    <t>1\13</t>
  </si>
  <si>
    <t>День 10</t>
  </si>
  <si>
    <t>№</t>
  </si>
  <si>
    <t>Масса порции</t>
  </si>
  <si>
    <t>Пищевые вещества гр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</si>
  <si>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</si>
  <si>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</si>
  <si>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</si>
  <si>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</si>
  <si>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</si>
  <si>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</si>
  <si>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</si>
  <si>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</si>
  <si>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</si>
  <si>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</si>
  <si>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</si>
  <si>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</si>
  <si>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</si>
  <si>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</si>
  <si>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</si>
  <si>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88.8</t>
  </si>
  <si>
    <t>0.08</t>
  </si>
  <si>
    <t>57.76</t>
  </si>
  <si>
    <t>20.91</t>
  </si>
  <si>
    <t>0.64</t>
  </si>
  <si>
    <t>0.2</t>
  </si>
  <si>
    <t>Масло сливочное</t>
  </si>
  <si>
    <t>0.66</t>
  </si>
  <si>
    <t>32/10</t>
  </si>
  <si>
    <t>0.5</t>
  </si>
  <si>
    <t>116.7</t>
  </si>
  <si>
    <t>0.1</t>
  </si>
  <si>
    <t>пром</t>
  </si>
  <si>
    <t>Хлеб пшеничный, ржаной витаминизированный</t>
  </si>
  <si>
    <t>30/20</t>
  </si>
  <si>
    <t>0.85</t>
  </si>
  <si>
    <t>Мясо куриное отварное</t>
  </si>
  <si>
    <t>0.3</t>
  </si>
  <si>
    <t>39/3</t>
  </si>
  <si>
    <t>Птица или кролик тушеный в соусе</t>
  </si>
  <si>
    <t>75/75</t>
  </si>
  <si>
    <t>0.32</t>
  </si>
  <si>
    <t>67.9</t>
  </si>
  <si>
    <t>Компот из яблок и кураги с  витамином С</t>
  </si>
  <si>
    <t>0.4</t>
  </si>
  <si>
    <t>Итого:</t>
  </si>
  <si>
    <t>18\2</t>
  </si>
  <si>
    <t>Хлеб пшеничный, ржаной витаминный</t>
  </si>
  <si>
    <t>2\10</t>
  </si>
  <si>
    <t>обед</t>
  </si>
  <si>
    <t>29/2</t>
  </si>
  <si>
    <t>1/13</t>
  </si>
  <si>
    <t>2/10</t>
  </si>
  <si>
    <t>Хлеб с маслом</t>
  </si>
  <si>
    <t>3 блюдо</t>
  </si>
  <si>
    <t>17</t>
  </si>
  <si>
    <t>Салат из свежих помидор</t>
  </si>
  <si>
    <t>647</t>
  </si>
  <si>
    <t>Птица или кролик тушеные в соусе</t>
  </si>
  <si>
    <t>Компот витаминизированный</t>
  </si>
  <si>
    <t>4/13</t>
  </si>
  <si>
    <t>Сыр(порциями)</t>
  </si>
  <si>
    <t>123</t>
  </si>
  <si>
    <t>Суп с рыбными консервами</t>
  </si>
  <si>
    <t>Хлеб пшеничный ,ржаной</t>
  </si>
  <si>
    <t>Гренки</t>
  </si>
  <si>
    <t>Фрукт</t>
  </si>
  <si>
    <t>Йогурт</t>
  </si>
  <si>
    <t>Булочка</t>
  </si>
  <si>
    <t>Хлеб пшеничный,ржаной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</si>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</sst>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3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4" fillId="0" borderId="0" xfId="0" applyNumberFormat="1" applyFont="1" applyBorder="1" applyAlignment="1">
      <alignment vertical="center"/>
    </xf>
    <xf numFmtId="2" fontId="0" fillId="0" borderId="0" xfId="0" applyNumberFormat="1" applyBorder="1"/>
    <xf numFmtId="2" fontId="0" fillId="0" borderId="0" xfId="0" applyNumberFormat="1"/>
    <xf numFmtId="0" fontId="0" fillId="3" borderId="0" xfId="0" applyFill="1" applyBorder="1"/>
    <xf numFmtId="2" fontId="2" fillId="3" borderId="24" xfId="0" applyNumberFormat="1" applyFont="1" applyFill="1" applyBorder="1" applyAlignment="1">
      <alignment horizontal="right" vertical="center" wrapText="1"/>
    </xf>
    <xf numFmtId="2" fontId="2" fillId="3" borderId="25" xfId="0" applyNumberFormat="1" applyFont="1" applyFill="1" applyBorder="1" applyAlignment="1">
      <alignment horizontal="right" vertical="center" wrapText="1"/>
    </xf>
    <xf numFmtId="2" fontId="2" fillId="3" borderId="24" xfId="0" applyNumberFormat="1" applyFont="1" applyFill="1" applyBorder="1" applyAlignment="1">
      <alignment vertical="center" wrapText="1"/>
    </xf>
    <xf numFmtId="2" fontId="2" fillId="3" borderId="25" xfId="0" applyNumberFormat="1" applyFont="1" applyFill="1" applyBorder="1" applyAlignment="1">
      <alignment vertical="center" wrapText="1"/>
    </xf>
    <xf numFmtId="0" fontId="0" fillId="0" borderId="6" xfId="0" applyFill="1" applyBorder="1"/>
    <xf numFmtId="49" fontId="0" fillId="0" borderId="6" xfId="0" applyNumberFormat="1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0" borderId="1" xfId="0" applyNumberFormat="1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49" fontId="0" fillId="0" borderId="11" xfId="0" applyNumberForma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49" fontId="0" fillId="0" borderId="4" xfId="0" applyNumberForma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0" borderId="18" xfId="0" applyNumberFormat="1" applyFill="1" applyBorder="1" applyAlignment="1" applyProtection="1">
      <alignment wrapText="1"/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49" fontId="0" fillId="0" borderId="6" xfId="0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11" xfId="0" applyNumberFormat="1" applyFill="1" applyBorder="1" applyProtection="1">
      <protection locked="0"/>
    </xf>
    <xf numFmtId="49" fontId="0" fillId="0" borderId="4" xfId="0" applyNumberFormat="1" applyFill="1" applyBorder="1" applyProtection="1">
      <protection locked="0"/>
    </xf>
    <xf numFmtId="49" fontId="0" fillId="0" borderId="18" xfId="0" applyNumberFormat="1" applyFill="1" applyBorder="1" applyProtection="1">
      <protection locked="0"/>
    </xf>
    <xf numFmtId="0" fontId="0" fillId="0" borderId="6" xfId="0" applyNumberForma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1" xfId="0" applyNumberFormat="1" applyFill="1" applyBorder="1" applyAlignment="1" applyProtection="1">
      <alignment horizontal="center"/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18" xfId="0" applyNumberFormat="1" applyFill="1" applyBorder="1" applyAlignment="1" applyProtection="1">
      <alignment horizontal="center"/>
      <protection locked="0"/>
    </xf>
    <xf numFmtId="0" fontId="0" fillId="0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3" borderId="28" xfId="0" applyNumberFormat="1" applyFont="1" applyFill="1" applyBorder="1" applyAlignment="1">
      <alignment horizontal="center" vertical="center" wrapText="1"/>
    </xf>
    <xf numFmtId="2" fontId="3" fillId="3" borderId="29" xfId="0" applyNumberFormat="1" applyFont="1" applyFill="1" applyBorder="1" applyAlignment="1">
      <alignment horizontal="center" vertical="center" wrapText="1"/>
    </xf>
    <xf numFmtId="2" fontId="3" fillId="3" borderId="30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0" fillId="0" borderId="18" xfId="0" applyFill="1" applyBorder="1"/>
    <xf numFmtId="0" fontId="0" fillId="0" borderId="4" xfId="0" applyFill="1" applyBorder="1" applyProtection="1">
      <protection locked="0"/>
    </xf>
    <xf numFmtId="0" fontId="0" fillId="0" borderId="31" xfId="0" applyBorder="1"/>
    <xf numFmtId="0" fontId="0" fillId="0" borderId="32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23</v>
      </c>
      <c r="C1" s="56"/>
      <c r="D1" s="57"/>
      <c r="E1" t="s">
        <v>19</v>
      </c>
      <c r="F1" s="8">
        <f>SUM(F4:F20)</f>
        <v>180.93375</v>
      </c>
      <c r="I1" t="s">
        <v>1</v>
      </c>
      <c r="J1" s="7">
        <v>46183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3" t="s">
        <v>11</v>
      </c>
      <c r="C4" s="44" t="s">
        <v>81</v>
      </c>
      <c r="D4" s="24" t="s">
        <v>24</v>
      </c>
      <c r="E4" s="49">
        <v>200</v>
      </c>
      <c r="F4" s="25">
        <f>11*1.15625</f>
        <v>12.71875</v>
      </c>
      <c r="G4" s="25">
        <v>88.8</v>
      </c>
      <c r="H4" s="25">
        <v>2.56</v>
      </c>
      <c r="I4" s="25">
        <v>2.96</v>
      </c>
      <c r="J4" s="26">
        <v>12.4</v>
      </c>
    </row>
    <row r="5" spans="1:10" x14ac:dyDescent="0.25">
      <c r="A5" s="2"/>
      <c r="B5" s="27" t="s">
        <v>12</v>
      </c>
      <c r="C5" s="45" t="s">
        <v>59</v>
      </c>
      <c r="D5" s="29" t="s">
        <v>25</v>
      </c>
      <c r="E5" s="50">
        <v>200</v>
      </c>
      <c r="F5" s="30">
        <f>5*1.15625</f>
        <v>5.78125</v>
      </c>
      <c r="G5" s="30">
        <v>96</v>
      </c>
      <c r="H5" s="30">
        <v>3.1</v>
      </c>
      <c r="I5" s="30">
        <v>3.2</v>
      </c>
      <c r="J5" s="31">
        <v>14.4</v>
      </c>
    </row>
    <row r="6" spans="1:10" x14ac:dyDescent="0.25">
      <c r="A6" s="74"/>
      <c r="B6" s="27" t="s">
        <v>20</v>
      </c>
      <c r="C6" s="45" t="s">
        <v>63</v>
      </c>
      <c r="D6" s="29" t="s">
        <v>95</v>
      </c>
      <c r="E6" s="50">
        <v>50</v>
      </c>
      <c r="F6" s="30">
        <f>3*1.15625</f>
        <v>3.46875</v>
      </c>
      <c r="G6" s="30">
        <v>195</v>
      </c>
      <c r="H6" s="30">
        <v>7.76</v>
      </c>
      <c r="I6" s="30">
        <v>1.89</v>
      </c>
      <c r="J6" s="31">
        <v>38</v>
      </c>
    </row>
    <row r="7" spans="1:10" x14ac:dyDescent="0.25">
      <c r="A7" s="74"/>
      <c r="B7" s="72"/>
      <c r="C7" s="48" t="s">
        <v>29</v>
      </c>
      <c r="D7" s="41" t="s">
        <v>96</v>
      </c>
      <c r="E7" s="53">
        <v>20</v>
      </c>
      <c r="F7" s="42">
        <f>2*1.15625</f>
        <v>2.3125</v>
      </c>
      <c r="G7" s="42">
        <v>54</v>
      </c>
      <c r="H7" s="42">
        <v>1.7</v>
      </c>
      <c r="I7" s="42">
        <v>0.2</v>
      </c>
      <c r="J7" s="43">
        <v>10.7</v>
      </c>
    </row>
    <row r="8" spans="1:10" x14ac:dyDescent="0.25">
      <c r="A8" s="75"/>
      <c r="B8" s="28" t="s">
        <v>14</v>
      </c>
      <c r="C8" s="45" t="s">
        <v>82</v>
      </c>
      <c r="D8" s="29" t="s">
        <v>84</v>
      </c>
      <c r="E8" s="50">
        <v>60</v>
      </c>
      <c r="F8" s="30">
        <f>6*1.15625</f>
        <v>6.9375</v>
      </c>
      <c r="G8" s="30">
        <v>136</v>
      </c>
      <c r="H8" s="30">
        <v>0.66</v>
      </c>
      <c r="I8" s="30">
        <v>7.49</v>
      </c>
      <c r="J8" s="30">
        <v>0.26</v>
      </c>
    </row>
    <row r="9" spans="1:10" x14ac:dyDescent="0.25">
      <c r="A9" s="75"/>
      <c r="B9" s="28"/>
      <c r="C9" s="45" t="s">
        <v>91</v>
      </c>
      <c r="D9" s="29" t="s">
        <v>92</v>
      </c>
      <c r="E9" s="50">
        <v>30</v>
      </c>
      <c r="F9" s="30">
        <v>13.5</v>
      </c>
      <c r="G9" s="30">
        <v>105</v>
      </c>
      <c r="H9" s="30">
        <v>7.9</v>
      </c>
      <c r="I9" s="30">
        <v>8</v>
      </c>
      <c r="J9" s="30"/>
    </row>
    <row r="10" spans="1:10" x14ac:dyDescent="0.25">
      <c r="A10" s="75"/>
      <c r="B10" s="27" t="s">
        <v>18</v>
      </c>
      <c r="C10" s="45"/>
      <c r="D10" s="29" t="s">
        <v>97</v>
      </c>
      <c r="E10" s="50">
        <v>200</v>
      </c>
      <c r="F10" s="30">
        <v>37.21</v>
      </c>
      <c r="G10" s="30">
        <v>98</v>
      </c>
      <c r="H10" s="30">
        <v>0.8</v>
      </c>
      <c r="I10" s="30">
        <v>0.8</v>
      </c>
      <c r="J10" s="30">
        <v>19.600000000000001</v>
      </c>
    </row>
    <row r="11" spans="1:10" x14ac:dyDescent="0.25">
      <c r="A11" s="74"/>
      <c r="B11" s="73"/>
      <c r="C11" s="47"/>
      <c r="D11" s="37"/>
      <c r="E11" s="52"/>
      <c r="F11" s="38"/>
      <c r="G11" s="38"/>
      <c r="H11" s="38"/>
      <c r="I11" s="38"/>
      <c r="J11" s="39"/>
    </row>
    <row r="12" spans="1:10" ht="15.75" thickBot="1" x14ac:dyDescent="0.3">
      <c r="A12" s="3"/>
      <c r="B12" s="32"/>
      <c r="C12" s="46"/>
      <c r="D12" s="33"/>
      <c r="E12" s="51"/>
      <c r="F12" s="34"/>
      <c r="G12" s="34"/>
      <c r="H12" s="34"/>
      <c r="I12" s="34"/>
      <c r="J12" s="35"/>
    </row>
    <row r="13" spans="1:10" x14ac:dyDescent="0.25">
      <c r="A13" s="2" t="s">
        <v>13</v>
      </c>
      <c r="B13" s="36" t="s">
        <v>14</v>
      </c>
      <c r="C13" s="47" t="s">
        <v>86</v>
      </c>
      <c r="D13" s="37" t="s">
        <v>87</v>
      </c>
      <c r="E13" s="52">
        <v>100</v>
      </c>
      <c r="F13" s="38">
        <v>13</v>
      </c>
      <c r="G13" s="38">
        <v>74</v>
      </c>
      <c r="H13" s="38">
        <v>1</v>
      </c>
      <c r="I13" s="38">
        <v>6.2</v>
      </c>
      <c r="J13" s="39">
        <v>3.6</v>
      </c>
    </row>
    <row r="14" spans="1:10" x14ac:dyDescent="0.25">
      <c r="A14" s="2"/>
      <c r="B14" s="27" t="s">
        <v>15</v>
      </c>
      <c r="C14" s="45" t="s">
        <v>93</v>
      </c>
      <c r="D14" s="29" t="s">
        <v>94</v>
      </c>
      <c r="E14" s="50">
        <v>200</v>
      </c>
      <c r="F14" s="30">
        <f>8*1.15625</f>
        <v>9.25</v>
      </c>
      <c r="G14" s="30">
        <v>153.19999999999999</v>
      </c>
      <c r="H14" s="30">
        <v>7</v>
      </c>
      <c r="I14" s="30">
        <v>9.18</v>
      </c>
      <c r="J14" s="31">
        <v>10.78</v>
      </c>
    </row>
    <row r="15" spans="1:10" x14ac:dyDescent="0.25">
      <c r="A15" s="2"/>
      <c r="B15" s="27" t="s">
        <v>16</v>
      </c>
      <c r="C15" s="45" t="s">
        <v>88</v>
      </c>
      <c r="D15" s="29" t="s">
        <v>89</v>
      </c>
      <c r="E15" s="50">
        <v>150</v>
      </c>
      <c r="F15" s="30">
        <f>13*1.15625</f>
        <v>15.03125</v>
      </c>
      <c r="G15" s="30">
        <v>268.5</v>
      </c>
      <c r="H15" s="30">
        <v>17.5</v>
      </c>
      <c r="I15" s="30">
        <v>19.100000000000001</v>
      </c>
      <c r="J15" s="31">
        <v>6.2</v>
      </c>
    </row>
    <row r="16" spans="1:10" x14ac:dyDescent="0.25">
      <c r="A16" s="2"/>
      <c r="B16" s="27" t="s">
        <v>17</v>
      </c>
      <c r="C16" s="45" t="s">
        <v>69</v>
      </c>
      <c r="D16" s="29" t="s">
        <v>27</v>
      </c>
      <c r="E16" s="50">
        <v>150</v>
      </c>
      <c r="F16" s="54">
        <v>4.63</v>
      </c>
      <c r="G16" s="30">
        <v>171</v>
      </c>
      <c r="H16" s="30">
        <v>6.6</v>
      </c>
      <c r="I16" s="30">
        <v>1.72</v>
      </c>
      <c r="J16" s="31">
        <v>28.72</v>
      </c>
    </row>
    <row r="17" spans="1:10" x14ac:dyDescent="0.25">
      <c r="A17" s="2"/>
      <c r="B17" s="27" t="s">
        <v>101</v>
      </c>
      <c r="C17" s="45" t="s">
        <v>63</v>
      </c>
      <c r="D17" s="29" t="s">
        <v>100</v>
      </c>
      <c r="E17" s="50">
        <v>70</v>
      </c>
      <c r="F17" s="30">
        <f>4*1.15625</f>
        <v>4.625</v>
      </c>
      <c r="G17" s="30">
        <v>161.5</v>
      </c>
      <c r="H17" s="30">
        <v>3.28</v>
      </c>
      <c r="I17" s="30">
        <v>0.28000000000000003</v>
      </c>
      <c r="J17" s="31">
        <v>33.04</v>
      </c>
    </row>
    <row r="18" spans="1:10" x14ac:dyDescent="0.25">
      <c r="A18" s="2"/>
      <c r="B18" s="40" t="s">
        <v>85</v>
      </c>
      <c r="C18" s="48" t="s">
        <v>83</v>
      </c>
      <c r="D18" s="41" t="s">
        <v>90</v>
      </c>
      <c r="E18" s="53">
        <v>200</v>
      </c>
      <c r="F18" s="42">
        <f>3*1.15625</f>
        <v>3.46875</v>
      </c>
      <c r="G18" s="42">
        <v>69</v>
      </c>
      <c r="H18" s="42">
        <v>0.4</v>
      </c>
      <c r="I18" s="42">
        <v>0.2</v>
      </c>
      <c r="J18" s="43">
        <v>16.100000000000001</v>
      </c>
    </row>
    <row r="19" spans="1:10" x14ac:dyDescent="0.25">
      <c r="A19" s="2"/>
      <c r="B19" s="40"/>
      <c r="C19" s="48"/>
      <c r="D19" s="29" t="s">
        <v>98</v>
      </c>
      <c r="E19" s="50">
        <v>125</v>
      </c>
      <c r="F19" s="30">
        <v>20</v>
      </c>
      <c r="G19" s="30">
        <v>73</v>
      </c>
      <c r="H19" s="30">
        <v>3.6</v>
      </c>
      <c r="I19" s="30">
        <v>4</v>
      </c>
      <c r="J19" s="31">
        <v>5.9</v>
      </c>
    </row>
    <row r="20" spans="1:10" ht="15.75" thickBot="1" x14ac:dyDescent="0.3">
      <c r="A20" s="3"/>
      <c r="B20" s="32"/>
      <c r="C20" s="46"/>
      <c r="D20" s="33" t="s">
        <v>99</v>
      </c>
      <c r="E20" s="51">
        <v>100</v>
      </c>
      <c r="F20" s="34">
        <v>29</v>
      </c>
      <c r="G20" s="34">
        <v>212</v>
      </c>
      <c r="H20" s="34">
        <v>9.1999999999999993</v>
      </c>
      <c r="I20" s="34">
        <v>4.5</v>
      </c>
      <c r="J20" s="35">
        <v>32.5</v>
      </c>
    </row>
    <row r="21" spans="1:10" x14ac:dyDescent="0.25">
      <c r="D21" s="9"/>
      <c r="E21" s="9"/>
      <c r="F21" s="9"/>
      <c r="G21" s="9"/>
      <c r="H21" s="9"/>
      <c r="I21" s="9"/>
      <c r="J21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="80" zoomScaleNormal="80" workbookViewId="0">
      <selection activeCell="A3" sqref="A3"/>
    </sheetView>
  </sheetViews>
  <sheetFormatPr defaultRowHeight="15" x14ac:dyDescent="0.25"/>
  <cols>
    <col min="3" max="3" width="19.5703125" customWidth="1"/>
    <col min="4" max="16" width="12.7109375" customWidth="1"/>
  </cols>
  <sheetData>
    <row r="1" spans="1:17" ht="19.5" thickBot="1" x14ac:dyDescent="0.3">
      <c r="A1" s="10"/>
      <c r="B1" s="11" t="s">
        <v>32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15.75" x14ac:dyDescent="0.25">
      <c r="A2" s="10"/>
      <c r="B2" s="64" t="s">
        <v>33</v>
      </c>
      <c r="C2" s="12" t="s">
        <v>2</v>
      </c>
      <c r="D2" s="64" t="s">
        <v>34</v>
      </c>
      <c r="E2" s="66" t="s">
        <v>35</v>
      </c>
      <c r="F2" s="67"/>
      <c r="G2" s="68"/>
      <c r="H2" s="64" t="s">
        <v>36</v>
      </c>
      <c r="I2" s="66" t="s">
        <v>37</v>
      </c>
      <c r="J2" s="67"/>
      <c r="K2" s="67"/>
      <c r="L2" s="68"/>
      <c r="M2" s="66" t="s">
        <v>38</v>
      </c>
      <c r="N2" s="67"/>
      <c r="O2" s="67"/>
      <c r="P2" s="68"/>
      <c r="Q2" s="10"/>
    </row>
    <row r="3" spans="1:17" ht="30" customHeight="1" thickBot="1" x14ac:dyDescent="0.3">
      <c r="A3" s="10"/>
      <c r="B3" s="65"/>
      <c r="C3" s="13" t="s">
        <v>39</v>
      </c>
      <c r="D3" s="65"/>
      <c r="E3" s="69"/>
      <c r="F3" s="70"/>
      <c r="G3" s="71"/>
      <c r="H3" s="65"/>
      <c r="I3" s="69"/>
      <c r="J3" s="70"/>
      <c r="K3" s="70"/>
      <c r="L3" s="71"/>
      <c r="M3" s="69"/>
      <c r="N3" s="70"/>
      <c r="O3" s="70"/>
      <c r="P3" s="71"/>
      <c r="Q3" s="10"/>
    </row>
    <row r="4" spans="1:17" ht="16.5" thickBot="1" x14ac:dyDescent="0.3">
      <c r="A4" s="10"/>
      <c r="B4" s="14"/>
      <c r="C4" s="13"/>
      <c r="D4" s="13"/>
      <c r="E4" s="13" t="s">
        <v>40</v>
      </c>
      <c r="F4" s="13" t="s">
        <v>41</v>
      </c>
      <c r="G4" s="13" t="s">
        <v>42</v>
      </c>
      <c r="H4" s="13"/>
      <c r="I4" s="13" t="s">
        <v>43</v>
      </c>
      <c r="J4" s="13" t="s">
        <v>44</v>
      </c>
      <c r="K4" s="13" t="s">
        <v>45</v>
      </c>
      <c r="L4" s="13" t="s">
        <v>46</v>
      </c>
      <c r="M4" s="13" t="s">
        <v>47</v>
      </c>
      <c r="N4" s="13" t="s">
        <v>48</v>
      </c>
      <c r="O4" s="13" t="s">
        <v>49</v>
      </c>
      <c r="P4" s="13" t="s">
        <v>50</v>
      </c>
      <c r="Q4" s="10"/>
    </row>
    <row r="5" spans="1:17" ht="16.5" thickBot="1" x14ac:dyDescent="0.3">
      <c r="A5" s="10"/>
      <c r="B5" s="14">
        <v>1</v>
      </c>
      <c r="C5" s="13">
        <v>2</v>
      </c>
      <c r="D5" s="13">
        <v>3</v>
      </c>
      <c r="E5" s="13">
        <v>4</v>
      </c>
      <c r="F5" s="13">
        <v>5</v>
      </c>
      <c r="G5" s="13">
        <v>6</v>
      </c>
      <c r="H5" s="13">
        <v>7</v>
      </c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>
        <v>15</v>
      </c>
      <c r="Q5" s="10"/>
    </row>
    <row r="6" spans="1:17" ht="16.5" thickBot="1" x14ac:dyDescent="0.3">
      <c r="A6" s="10"/>
      <c r="B6" s="58" t="s">
        <v>10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0"/>
      <c r="Q6" s="10"/>
    </row>
    <row r="7" spans="1:17" ht="32.25" thickBot="1" x14ac:dyDescent="0.3">
      <c r="A7" s="18"/>
      <c r="B7" s="19">
        <v>29.2</v>
      </c>
      <c r="C7" s="20" t="s">
        <v>24</v>
      </c>
      <c r="D7" s="20">
        <v>200</v>
      </c>
      <c r="E7" s="20">
        <v>2.56</v>
      </c>
      <c r="F7" s="20">
        <v>2.96</v>
      </c>
      <c r="G7" s="20">
        <v>12.4</v>
      </c>
      <c r="H7" s="20" t="s">
        <v>51</v>
      </c>
      <c r="I7" s="20" t="s">
        <v>52</v>
      </c>
      <c r="J7" s="20">
        <v>4.4800000000000004</v>
      </c>
      <c r="K7" s="20"/>
      <c r="L7" s="20"/>
      <c r="M7" s="20" t="s">
        <v>53</v>
      </c>
      <c r="N7" s="20"/>
      <c r="O7" s="20" t="s">
        <v>54</v>
      </c>
      <c r="P7" s="20" t="s">
        <v>55</v>
      </c>
      <c r="Q7" s="18"/>
    </row>
    <row r="8" spans="1:17" ht="16.5" thickBot="1" x14ac:dyDescent="0.3">
      <c r="A8" s="18"/>
      <c r="B8" s="19" t="s">
        <v>29</v>
      </c>
      <c r="C8" s="20" t="s">
        <v>28</v>
      </c>
      <c r="D8" s="20">
        <v>20</v>
      </c>
      <c r="E8" s="20">
        <v>1.7</v>
      </c>
      <c r="F8" s="20" t="s">
        <v>56</v>
      </c>
      <c r="G8" s="20">
        <v>10.7</v>
      </c>
      <c r="H8" s="20">
        <v>54</v>
      </c>
      <c r="I8" s="20"/>
      <c r="J8" s="20"/>
      <c r="K8" s="20"/>
      <c r="L8" s="20"/>
      <c r="M8" s="20">
        <v>4.2</v>
      </c>
      <c r="N8" s="20"/>
      <c r="O8" s="20">
        <v>2.9</v>
      </c>
      <c r="P8" s="20" t="s">
        <v>56</v>
      </c>
      <c r="Q8" s="18"/>
    </row>
    <row r="9" spans="1:17" ht="16.5" thickBot="1" x14ac:dyDescent="0.3">
      <c r="A9" s="18"/>
      <c r="B9" s="19" t="s">
        <v>31</v>
      </c>
      <c r="C9" s="20" t="s">
        <v>57</v>
      </c>
      <c r="D9" s="20">
        <v>10</v>
      </c>
      <c r="E9" s="20" t="s">
        <v>58</v>
      </c>
      <c r="F9" s="20">
        <v>7.46</v>
      </c>
      <c r="G9" s="20">
        <v>0.26</v>
      </c>
      <c r="H9" s="20">
        <v>136</v>
      </c>
      <c r="I9" s="20"/>
      <c r="J9" s="20"/>
      <c r="K9" s="20"/>
      <c r="L9" s="20"/>
      <c r="M9" s="20">
        <v>2.4</v>
      </c>
      <c r="N9" s="20"/>
      <c r="O9" s="20"/>
      <c r="P9" s="20">
        <v>136</v>
      </c>
      <c r="Q9" s="18"/>
    </row>
    <row r="10" spans="1:17" ht="42" customHeight="1" thickBot="1" x14ac:dyDescent="0.3">
      <c r="A10" s="18"/>
      <c r="B10" s="19" t="s">
        <v>59</v>
      </c>
      <c r="C10" s="20" t="s">
        <v>25</v>
      </c>
      <c r="D10" s="20">
        <v>200</v>
      </c>
      <c r="E10" s="20">
        <v>3.1</v>
      </c>
      <c r="F10" s="20">
        <v>3.2</v>
      </c>
      <c r="G10" s="20">
        <v>14.4</v>
      </c>
      <c r="H10" s="20">
        <v>96</v>
      </c>
      <c r="I10" s="20"/>
      <c r="J10" s="20" t="s">
        <v>60</v>
      </c>
      <c r="K10" s="20"/>
      <c r="L10" s="20"/>
      <c r="M10" s="20" t="s">
        <v>61</v>
      </c>
      <c r="N10" s="20"/>
      <c r="O10" s="20">
        <v>13.3</v>
      </c>
      <c r="P10" s="20" t="s">
        <v>62</v>
      </c>
      <c r="Q10" s="18"/>
    </row>
    <row r="11" spans="1:17" ht="42" customHeight="1" thickBot="1" x14ac:dyDescent="0.3">
      <c r="A11" s="18"/>
      <c r="B11" s="21" t="s">
        <v>63</v>
      </c>
      <c r="C11" s="22" t="s">
        <v>64</v>
      </c>
      <c r="D11" s="22" t="s">
        <v>65</v>
      </c>
      <c r="E11" s="22">
        <v>7.76</v>
      </c>
      <c r="F11" s="22">
        <v>1.89</v>
      </c>
      <c r="G11" s="22">
        <v>38</v>
      </c>
      <c r="H11" s="22">
        <v>195</v>
      </c>
      <c r="I11" s="22" t="s">
        <v>66</v>
      </c>
      <c r="J11" s="22"/>
      <c r="K11" s="22"/>
      <c r="L11" s="22">
        <v>3.75</v>
      </c>
      <c r="M11" s="22">
        <v>106</v>
      </c>
      <c r="N11" s="22"/>
      <c r="O11" s="22">
        <v>11</v>
      </c>
      <c r="P11" s="22">
        <v>1.7</v>
      </c>
      <c r="Q11" s="18"/>
    </row>
    <row r="12" spans="1:17" ht="16.5" thickBot="1" x14ac:dyDescent="0.3">
      <c r="A12" s="18"/>
      <c r="B12" s="61" t="s">
        <v>80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3"/>
      <c r="Q12" s="18"/>
    </row>
    <row r="13" spans="1:17" ht="42" customHeight="1" thickBot="1" x14ac:dyDescent="0.3">
      <c r="A13" s="18"/>
      <c r="B13" s="21" t="s">
        <v>77</v>
      </c>
      <c r="C13" s="22" t="s">
        <v>26</v>
      </c>
      <c r="D13" s="22">
        <v>200</v>
      </c>
      <c r="E13" s="20">
        <v>2.56</v>
      </c>
      <c r="F13" s="20">
        <v>1.92</v>
      </c>
      <c r="G13" s="20">
        <v>17.36</v>
      </c>
      <c r="H13" s="20">
        <v>101.6</v>
      </c>
      <c r="I13" s="20">
        <v>0.08</v>
      </c>
      <c r="J13" s="20">
        <v>4.88</v>
      </c>
      <c r="K13" s="20"/>
      <c r="L13" s="20"/>
      <c r="M13" s="20">
        <v>14.64</v>
      </c>
      <c r="N13" s="20"/>
      <c r="O13" s="20">
        <v>18.32</v>
      </c>
      <c r="P13" s="20">
        <v>0.8</v>
      </c>
      <c r="Q13" s="18"/>
    </row>
    <row r="14" spans="1:17" ht="42" customHeight="1" thickBot="1" x14ac:dyDescent="0.3">
      <c r="A14" s="18"/>
      <c r="B14" s="21">
        <v>1</v>
      </c>
      <c r="C14" s="22" t="s">
        <v>67</v>
      </c>
      <c r="D14" s="22">
        <v>15</v>
      </c>
      <c r="E14" s="20">
        <v>3.52</v>
      </c>
      <c r="F14" s="20">
        <v>3.37</v>
      </c>
      <c r="G14" s="20"/>
      <c r="H14" s="20">
        <v>44.25</v>
      </c>
      <c r="I14" s="20"/>
      <c r="J14" s="20">
        <v>0.15</v>
      </c>
      <c r="K14" s="20"/>
      <c r="L14" s="20"/>
      <c r="M14" s="20">
        <v>2.92</v>
      </c>
      <c r="N14" s="20"/>
      <c r="O14" s="20"/>
      <c r="P14" s="20" t="s">
        <v>68</v>
      </c>
      <c r="Q14" s="18"/>
    </row>
    <row r="15" spans="1:17" ht="42" customHeight="1" thickBot="1" x14ac:dyDescent="0.3">
      <c r="A15" s="18"/>
      <c r="B15" s="21" t="s">
        <v>69</v>
      </c>
      <c r="C15" s="22" t="s">
        <v>27</v>
      </c>
      <c r="D15" s="22">
        <v>180</v>
      </c>
      <c r="E15" s="20">
        <v>6.6</v>
      </c>
      <c r="F15" s="20">
        <v>1.72</v>
      </c>
      <c r="G15" s="20">
        <v>28.72</v>
      </c>
      <c r="H15" s="20">
        <v>171</v>
      </c>
      <c r="I15" s="20">
        <v>0.22</v>
      </c>
      <c r="J15" s="20"/>
      <c r="K15" s="20"/>
      <c r="L15" s="20"/>
      <c r="M15" s="20">
        <v>12.97</v>
      </c>
      <c r="N15" s="20"/>
      <c r="O15" s="20">
        <v>81.06</v>
      </c>
      <c r="P15" s="20">
        <v>3.45</v>
      </c>
      <c r="Q15" s="18"/>
    </row>
    <row r="16" spans="1:17" ht="42" customHeight="1" thickBot="1" x14ac:dyDescent="0.3">
      <c r="A16" s="18"/>
      <c r="B16" s="21">
        <v>643</v>
      </c>
      <c r="C16" s="22" t="s">
        <v>70</v>
      </c>
      <c r="D16" s="22" t="s">
        <v>71</v>
      </c>
      <c r="E16" s="20">
        <v>17.5</v>
      </c>
      <c r="F16" s="20">
        <v>19.100000000000001</v>
      </c>
      <c r="G16" s="20">
        <v>6.2</v>
      </c>
      <c r="H16" s="20">
        <v>268.5</v>
      </c>
      <c r="I16" s="20" t="s">
        <v>72</v>
      </c>
      <c r="J16" s="20"/>
      <c r="K16" s="20"/>
      <c r="L16" s="20"/>
      <c r="M16" s="20" t="s">
        <v>73</v>
      </c>
      <c r="N16" s="20"/>
      <c r="O16" s="20">
        <v>30</v>
      </c>
      <c r="P16" s="20">
        <v>4.28</v>
      </c>
      <c r="Q16" s="18"/>
    </row>
    <row r="17" spans="1:17" ht="16.5" thickBot="1" x14ac:dyDescent="0.3">
      <c r="A17" s="18"/>
      <c r="B17" s="21"/>
      <c r="C17" s="22"/>
      <c r="D17" s="22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18"/>
    </row>
    <row r="18" spans="1:17" ht="42" customHeight="1" thickBot="1" x14ac:dyDescent="0.3">
      <c r="A18" s="18"/>
      <c r="B18" s="21" t="s">
        <v>63</v>
      </c>
      <c r="C18" s="22" t="s">
        <v>78</v>
      </c>
      <c r="D18" s="22" t="s">
        <v>30</v>
      </c>
      <c r="E18" s="20">
        <v>3.28</v>
      </c>
      <c r="F18" s="20">
        <v>0.28000000000000003</v>
      </c>
      <c r="G18" s="20">
        <v>33.04</v>
      </c>
      <c r="H18" s="20">
        <v>161.5</v>
      </c>
      <c r="I18" s="20"/>
      <c r="J18" s="20">
        <v>10</v>
      </c>
      <c r="K18" s="20"/>
      <c r="L18" s="20"/>
      <c r="M18" s="20">
        <v>16</v>
      </c>
      <c r="N18" s="20"/>
      <c r="O18" s="20">
        <v>9</v>
      </c>
      <c r="P18" s="20">
        <v>2.2000000000000002</v>
      </c>
      <c r="Q18" s="18"/>
    </row>
    <row r="19" spans="1:17" ht="42" customHeight="1" thickBot="1" x14ac:dyDescent="0.3">
      <c r="A19" s="18"/>
      <c r="B19" s="21" t="s">
        <v>79</v>
      </c>
      <c r="C19" s="22" t="s">
        <v>74</v>
      </c>
      <c r="D19" s="22">
        <v>200</v>
      </c>
      <c r="E19" s="20" t="s">
        <v>75</v>
      </c>
      <c r="F19" s="20" t="s">
        <v>56</v>
      </c>
      <c r="G19" s="20">
        <v>16.100000000000001</v>
      </c>
      <c r="H19" s="20">
        <v>69</v>
      </c>
      <c r="I19" s="20"/>
      <c r="J19" s="20">
        <v>21.7</v>
      </c>
      <c r="K19" s="20"/>
      <c r="L19" s="20"/>
      <c r="M19" s="20">
        <v>14.3</v>
      </c>
      <c r="N19" s="20"/>
      <c r="O19" s="20">
        <v>8.4</v>
      </c>
      <c r="P19" s="20">
        <v>1</v>
      </c>
      <c r="Q19" s="18"/>
    </row>
    <row r="20" spans="1:17" ht="16.5" thickBot="1" x14ac:dyDescent="0.3">
      <c r="A20" s="18"/>
      <c r="B20" s="21"/>
      <c r="C20" s="22" t="s">
        <v>76</v>
      </c>
      <c r="D20" s="22"/>
      <c r="E20" s="22">
        <v>49.64</v>
      </c>
      <c r="F20" s="22">
        <v>42.3</v>
      </c>
      <c r="G20" s="22">
        <v>178.72</v>
      </c>
      <c r="H20" s="22">
        <v>1386.19</v>
      </c>
      <c r="I20" s="22">
        <v>1.45</v>
      </c>
      <c r="J20" s="22">
        <v>84.59</v>
      </c>
      <c r="K20" s="22"/>
      <c r="L20" s="22">
        <v>3.75</v>
      </c>
      <c r="M20" s="22">
        <v>416.2</v>
      </c>
      <c r="N20" s="22"/>
      <c r="O20" s="22">
        <v>195.7</v>
      </c>
      <c r="P20" s="22">
        <v>151.19999999999999</v>
      </c>
      <c r="Q20" s="18"/>
    </row>
    <row r="21" spans="1:17" x14ac:dyDescent="0.25">
      <c r="A21" s="16"/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0"/>
    </row>
    <row r="22" spans="1:17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17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</row>
  </sheetData>
  <mergeCells count="8">
    <mergeCell ref="B6:P6"/>
    <mergeCell ref="B12:P12"/>
    <mergeCell ref="B2:B3"/>
    <mergeCell ref="D2:D3"/>
    <mergeCell ref="E2:G3"/>
    <mergeCell ref="H2:H3"/>
    <mergeCell ref="I2:L3"/>
    <mergeCell ref="M2:P3"/>
  </mergeCells>
  <pageMargins left="0.7" right="0.7" top="0.75" bottom="0.7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2022-01-10T05:38:26Z</cp:lastPrinted>
  <dcterms:created xsi:type="dcterms:W3CDTF">2015-06-05T18:19:34Z</dcterms:created>
  <dcterms:modified xsi:type="dcterms:W3CDTF">2026-06-09T06:06:24Z</dcterms:modified>
</cp:coreProperties>
</file>